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ab\Desktop\"/>
    </mc:Choice>
  </mc:AlternateContent>
  <xr:revisionPtr revIDLastSave="0" documentId="13_ncr:1_{23474EAA-98B3-442D-9897-485AB0B4FD56}" xr6:coauthVersionLast="45" xr6:coauthVersionMax="45" xr10:uidLastSave="{00000000-0000-0000-0000-000000000000}"/>
  <bookViews>
    <workbookView xWindow="-120" yWindow="-120" windowWidth="20730" windowHeight="11760" xr2:uid="{4707A87B-7E5E-4EA4-A0C3-AF1ABA98DCA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H29" i="1"/>
  <c r="H28" i="1"/>
  <c r="G28" i="1"/>
  <c r="F28" i="1"/>
  <c r="E28" i="1"/>
  <c r="D28" i="1"/>
  <c r="C28" i="1"/>
  <c r="B28" i="1"/>
  <c r="K7" i="1" l="1"/>
  <c r="J8" i="1"/>
  <c r="J7" i="1"/>
  <c r="I7" i="1"/>
  <c r="B6" i="1"/>
  <c r="C6" i="1"/>
  <c r="D6" i="1"/>
  <c r="E6" i="1"/>
  <c r="F6" i="1"/>
  <c r="G6" i="1"/>
  <c r="H6" i="1"/>
  <c r="I6" i="1"/>
  <c r="J6" i="1"/>
  <c r="K6" i="1"/>
  <c r="L6" i="1"/>
  <c r="A6" i="1"/>
</calcChain>
</file>

<file path=xl/sharedStrings.xml><?xml version="1.0" encoding="utf-8"?>
<sst xmlns="http://schemas.openxmlformats.org/spreadsheetml/2006/main" count="47" uniqueCount="25">
  <si>
    <t>DIFERENCIA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</si>
  <si>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</si>
  <si>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</si>
  <si>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</si>
  <si>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</si>
  <si>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</si>
  <si>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</si>
  <si>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</si>
  <si>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</si>
  <si>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</si>
  <si>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</si>
  <si>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</si>
  <si>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</si>
  <si>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</si>
  <si>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Cifra de negocio</t>
  </si>
  <si>
    <t>Compras y aprovisionamientos</t>
  </si>
  <si>
    <t>Gastos de personal</t>
  </si>
  <si>
    <t>Otros gastos de explotación</t>
  </si>
  <si>
    <t>Amortización de préstamos</t>
  </si>
  <si>
    <t>Resultado neto de caja potencial</t>
  </si>
  <si>
    <t>Ingresos</t>
  </si>
  <si>
    <t>1º T. 2019</t>
  </si>
  <si>
    <t>2º T. 2019</t>
  </si>
  <si>
    <t>3º T. 2019</t>
  </si>
  <si>
    <t>4º T.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</si>
</sst>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FE2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2" borderId="0" xfId="0" applyNumberFormat="1" applyFill="1" applyBorder="1"/>
    <xf numFmtId="17" fontId="0" fillId="0" borderId="1" xfId="0" applyNumberFormat="1" applyBorder="1"/>
    <xf numFmtId="164" fontId="1" fillId="2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wrapText="1"/>
    </xf>
    <xf numFmtId="4" fontId="4" fillId="4" borderId="5" xfId="0" applyNumberFormat="1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4" fontId="5" fillId="4" borderId="5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wrapText="1"/>
    </xf>
    <xf numFmtId="4" fontId="4" fillId="5" borderId="5" xfId="0" applyNumberFormat="1" applyFont="1" applyFill="1" applyBorder="1" applyAlignment="1">
      <alignment horizontal="right" wrapText="1"/>
    </xf>
    <xf numFmtId="0" fontId="5" fillId="5" borderId="5" xfId="0" applyFont="1" applyFill="1" applyBorder="1" applyAlignment="1">
      <alignment horizontal="right" wrapText="1"/>
    </xf>
    <xf numFmtId="4" fontId="5" fillId="5" borderId="5" xfId="0" applyNumberFormat="1" applyFont="1" applyFill="1" applyBorder="1" applyAlignment="1">
      <alignment horizontal="right" wrapText="1"/>
    </xf>
    <xf numFmtId="0" fontId="4" fillId="5" borderId="5" xfId="0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796D-A808-4893-BBDD-7F6D102DC687}">
  <dimension ref="A1:N29"/>
  <sheetViews>
    <sheetView tabSelected="1" topLeftCell="A14" workbookViewId="0">
      <selection activeCell="J22" sqref="J22:L22"/>
    </sheetView>
  </sheetViews>
  <sheetFormatPr baseColWidth="10" defaultRowHeight="15" x14ac:dyDescent="0.25"/>
  <cols>
    <col min="1" max="1" width="32.7109375" customWidth="1"/>
  </cols>
  <sheetData>
    <row r="1" spans="1:14" x14ac:dyDescent="0.25">
      <c r="A1" s="2">
        <v>43466</v>
      </c>
      <c r="B1" s="2">
        <v>43497</v>
      </c>
      <c r="C1" s="2">
        <v>43525</v>
      </c>
      <c r="D1" s="2">
        <v>43556</v>
      </c>
      <c r="E1" s="2">
        <v>43586</v>
      </c>
      <c r="F1" s="2">
        <v>43617</v>
      </c>
      <c r="G1" s="2">
        <v>43647</v>
      </c>
      <c r="H1" s="2">
        <v>43678</v>
      </c>
      <c r="I1" s="2">
        <v>43709</v>
      </c>
      <c r="J1" s="2">
        <v>43739</v>
      </c>
      <c r="K1" s="2">
        <v>43770</v>
      </c>
      <c r="L1" s="2">
        <v>43800</v>
      </c>
    </row>
    <row r="2" spans="1:14" s="1" customFormat="1" x14ac:dyDescent="0.25">
      <c r="A2" s="3">
        <v>2002</v>
      </c>
      <c r="B2" s="3">
        <v>1971</v>
      </c>
      <c r="C2" s="3">
        <v>1957</v>
      </c>
      <c r="D2" s="3">
        <v>1969</v>
      </c>
      <c r="E2" s="3">
        <v>1944</v>
      </c>
      <c r="F2" s="3">
        <v>1936</v>
      </c>
      <c r="G2" s="3">
        <v>0</v>
      </c>
      <c r="H2" s="3">
        <v>0</v>
      </c>
      <c r="I2" s="3">
        <v>1551</v>
      </c>
      <c r="J2" s="3">
        <v>1875</v>
      </c>
      <c r="K2" s="3">
        <v>1875</v>
      </c>
      <c r="L2" s="3">
        <v>1875</v>
      </c>
    </row>
    <row r="3" spans="1:14" x14ac:dyDescent="0.25">
      <c r="A3" s="2">
        <v>43831</v>
      </c>
      <c r="B3" s="2">
        <v>43862</v>
      </c>
      <c r="C3" s="2">
        <v>43891</v>
      </c>
      <c r="D3" s="2">
        <v>43922</v>
      </c>
      <c r="E3" s="2">
        <v>43952</v>
      </c>
      <c r="F3" s="2">
        <v>43983</v>
      </c>
      <c r="G3" s="2">
        <v>44013</v>
      </c>
      <c r="H3" s="2">
        <v>44044</v>
      </c>
      <c r="I3" s="2">
        <v>44075</v>
      </c>
      <c r="J3" s="2">
        <v>44105</v>
      </c>
      <c r="K3" s="2">
        <v>44136</v>
      </c>
      <c r="L3" s="2">
        <v>44166</v>
      </c>
    </row>
    <row r="4" spans="1:14" s="1" customFormat="1" x14ac:dyDescent="0.25">
      <c r="A4" s="3">
        <v>1904</v>
      </c>
      <c r="B4" s="3">
        <v>1881</v>
      </c>
      <c r="C4" s="3">
        <v>1875</v>
      </c>
      <c r="D4" s="3">
        <v>1688</v>
      </c>
      <c r="E4" s="3">
        <v>1583</v>
      </c>
      <c r="F4" s="3">
        <v>1627</v>
      </c>
      <c r="G4" s="3">
        <v>0</v>
      </c>
      <c r="H4" s="3">
        <v>0</v>
      </c>
      <c r="I4" s="3">
        <v>900</v>
      </c>
      <c r="J4" s="3">
        <v>1201</v>
      </c>
      <c r="K4" s="3">
        <v>1229</v>
      </c>
      <c r="L4" s="3">
        <v>0</v>
      </c>
    </row>
    <row r="5" spans="1:14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1" customFormat="1" x14ac:dyDescent="0.25">
      <c r="A6" s="3">
        <f>+A4-A2</f>
        <v>-98</v>
      </c>
      <c r="B6" s="3">
        <f t="shared" ref="B6:L6" si="0">+B4-B2</f>
        <v>-90</v>
      </c>
      <c r="C6" s="3">
        <f t="shared" si="0"/>
        <v>-82</v>
      </c>
      <c r="D6" s="3">
        <f t="shared" si="0"/>
        <v>-281</v>
      </c>
      <c r="E6" s="3">
        <f t="shared" si="0"/>
        <v>-361</v>
      </c>
      <c r="F6" s="3">
        <f t="shared" si="0"/>
        <v>-309</v>
      </c>
      <c r="G6" s="3">
        <f t="shared" si="0"/>
        <v>0</v>
      </c>
      <c r="H6" s="3">
        <f t="shared" si="0"/>
        <v>0</v>
      </c>
      <c r="I6" s="3">
        <f t="shared" si="0"/>
        <v>-651</v>
      </c>
      <c r="J6" s="3">
        <f t="shared" si="0"/>
        <v>-674</v>
      </c>
      <c r="K6" s="3">
        <f t="shared" si="0"/>
        <v>-646</v>
      </c>
      <c r="L6" s="3">
        <f t="shared" si="0"/>
        <v>-1875</v>
      </c>
    </row>
    <row r="7" spans="1:14" x14ac:dyDescent="0.25">
      <c r="I7">
        <f>+I6/I2</f>
        <v>-0.4197292069632495</v>
      </c>
      <c r="J7">
        <f>+J6/J2</f>
        <v>-0.35946666666666666</v>
      </c>
      <c r="K7">
        <f>+K6/K2</f>
        <v>-0.34453333333333336</v>
      </c>
    </row>
    <row r="8" spans="1:14" x14ac:dyDescent="0.25">
      <c r="J8">
        <f>+(F4-J4)/F4</f>
        <v>0.26183159188690841</v>
      </c>
    </row>
    <row r="10" spans="1:14" ht="15.75" thickBot="1" x14ac:dyDescent="0.3"/>
    <row r="11" spans="1:14" ht="15.75" thickBot="1" x14ac:dyDescent="0.3">
      <c r="A11" s="12">
        <v>2019</v>
      </c>
      <c r="B11" s="13" t="s">
        <v>1</v>
      </c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6</v>
      </c>
      <c r="H11" s="13" t="s">
        <v>7</v>
      </c>
      <c r="I11" s="13" t="s">
        <v>8</v>
      </c>
      <c r="J11" s="13" t="s">
        <v>9</v>
      </c>
      <c r="K11" s="13" t="s">
        <v>10</v>
      </c>
      <c r="L11" s="13" t="s">
        <v>11</v>
      </c>
      <c r="M11" s="13" t="s">
        <v>12</v>
      </c>
      <c r="N11" s="13" t="s">
        <v>13</v>
      </c>
    </row>
    <row r="12" spans="1:14" ht="15.75" thickBot="1" x14ac:dyDescent="0.3">
      <c r="A12" s="14" t="s">
        <v>14</v>
      </c>
      <c r="B12" s="15">
        <v>149594.32999999999</v>
      </c>
      <c r="C12" s="15">
        <v>141719.95000000001</v>
      </c>
      <c r="D12" s="15">
        <v>137561.43</v>
      </c>
      <c r="E12" s="15">
        <v>135892.92000000001</v>
      </c>
      <c r="F12" s="15">
        <v>161343.72</v>
      </c>
      <c r="G12" s="15">
        <v>124158.74</v>
      </c>
      <c r="H12" s="15">
        <v>67373.77</v>
      </c>
      <c r="I12" s="15">
        <v>5378.28</v>
      </c>
      <c r="J12" s="15">
        <v>84946.78</v>
      </c>
      <c r="K12" s="15">
        <v>135791.85999999999</v>
      </c>
      <c r="L12" s="15">
        <v>136104.10999999999</v>
      </c>
      <c r="M12" s="15">
        <v>156680.85</v>
      </c>
      <c r="N12" s="15">
        <v>1436546.74</v>
      </c>
    </row>
    <row r="13" spans="1:14" ht="15.75" thickBot="1" x14ac:dyDescent="0.3">
      <c r="A13" s="14" t="s">
        <v>15</v>
      </c>
      <c r="B13" s="16">
        <v>-821.42</v>
      </c>
      <c r="C13" s="17">
        <v>-12089.41</v>
      </c>
      <c r="D13" s="17">
        <v>-1329.9</v>
      </c>
      <c r="E13" s="16">
        <v>-657.54</v>
      </c>
      <c r="F13" s="17">
        <v>-2440.85</v>
      </c>
      <c r="G13" s="18">
        <v>0</v>
      </c>
      <c r="H13" s="16">
        <v>-294.76</v>
      </c>
      <c r="I13" s="17">
        <v>-28816.05</v>
      </c>
      <c r="J13" s="17">
        <v>-16089.08</v>
      </c>
      <c r="K13" s="17">
        <v>-4353.3900000000003</v>
      </c>
      <c r="L13" s="16">
        <v>-294.06</v>
      </c>
      <c r="M13" s="15">
        <v>7095.1</v>
      </c>
      <c r="N13" s="17">
        <v>-60091.360000000001</v>
      </c>
    </row>
    <row r="14" spans="1:14" ht="15.75" thickBot="1" x14ac:dyDescent="0.3">
      <c r="A14" s="14" t="s">
        <v>16</v>
      </c>
      <c r="B14" s="17">
        <v>-109454.29</v>
      </c>
      <c r="C14" s="17">
        <v>-86648.38</v>
      </c>
      <c r="D14" s="17">
        <v>-64625.75</v>
      </c>
      <c r="E14" s="17">
        <v>-87346.62</v>
      </c>
      <c r="F14" s="17">
        <v>-87579.45</v>
      </c>
      <c r="G14" s="17">
        <v>-84620.68</v>
      </c>
      <c r="H14" s="17">
        <v>-46017.7</v>
      </c>
      <c r="I14" s="17">
        <v>-35151.599999999999</v>
      </c>
      <c r="J14" s="17">
        <v>-51531.83</v>
      </c>
      <c r="K14" s="17">
        <v>-73765.600000000006</v>
      </c>
      <c r="L14" s="17">
        <v>-76840.83</v>
      </c>
      <c r="M14" s="17">
        <v>-77608.67</v>
      </c>
      <c r="N14" s="17">
        <v>-881191.4</v>
      </c>
    </row>
    <row r="15" spans="1:14" ht="15.75" thickBot="1" x14ac:dyDescent="0.3">
      <c r="A15" s="14" t="s">
        <v>17</v>
      </c>
      <c r="B15" s="17">
        <v>-45062.83</v>
      </c>
      <c r="C15" s="17">
        <v>-17041.54</v>
      </c>
      <c r="D15" s="17">
        <v>-16345.59</v>
      </c>
      <c r="E15" s="17">
        <v>-42040.33</v>
      </c>
      <c r="F15" s="17">
        <v>-36455.46</v>
      </c>
      <c r="G15" s="17">
        <v>-26412.3</v>
      </c>
      <c r="H15" s="17">
        <v>-36283.18</v>
      </c>
      <c r="I15" s="17">
        <v>-10397.719999999999</v>
      </c>
      <c r="J15" s="17">
        <v>-17910.259999999998</v>
      </c>
      <c r="K15" s="17">
        <v>-33405.86</v>
      </c>
      <c r="L15" s="17">
        <v>-26652.66</v>
      </c>
      <c r="M15" s="17">
        <v>-19066.79</v>
      </c>
      <c r="N15" s="17">
        <v>-327074.52</v>
      </c>
    </row>
    <row r="16" spans="1:14" ht="15.75" thickBot="1" x14ac:dyDescent="0.3">
      <c r="A16" s="14" t="s">
        <v>18</v>
      </c>
      <c r="B16" s="17">
        <v>-5087.8100000000004</v>
      </c>
      <c r="C16" s="17">
        <v>-37620.300000000003</v>
      </c>
      <c r="D16" s="17">
        <v>-3703.63</v>
      </c>
      <c r="E16" s="17">
        <v>-6352.81</v>
      </c>
      <c r="F16" s="17">
        <v>-4983.55</v>
      </c>
      <c r="G16" s="17">
        <v>-3707.39</v>
      </c>
      <c r="H16" s="17">
        <v>-6329.92</v>
      </c>
      <c r="I16" s="17">
        <v>-3693.81</v>
      </c>
      <c r="J16" s="17">
        <v>-4346.24</v>
      </c>
      <c r="K16" s="17">
        <v>-3762.3</v>
      </c>
      <c r="L16" s="17">
        <v>-3680.07</v>
      </c>
      <c r="M16" s="17">
        <v>-3671.73</v>
      </c>
      <c r="N16" s="17">
        <v>-86939.56</v>
      </c>
    </row>
    <row r="17" spans="1:14" ht="15.75" thickBot="1" x14ac:dyDescent="0.3">
      <c r="A17" s="14" t="s">
        <v>19</v>
      </c>
      <c r="B17" s="17">
        <v>-10832.02</v>
      </c>
      <c r="C17" s="17">
        <v>-11679.68</v>
      </c>
      <c r="D17" s="15">
        <v>51556.56</v>
      </c>
      <c r="E17" s="16">
        <v>-504.38</v>
      </c>
      <c r="F17" s="15">
        <v>29884.41</v>
      </c>
      <c r="G17" s="15">
        <v>9418.3700000000008</v>
      </c>
      <c r="H17" s="17">
        <v>-21551.79</v>
      </c>
      <c r="I17" s="17">
        <v>-72680.899999999994</v>
      </c>
      <c r="J17" s="17">
        <v>-4930.63</v>
      </c>
      <c r="K17" s="15">
        <v>20504.71</v>
      </c>
      <c r="L17" s="15">
        <v>28636.49</v>
      </c>
      <c r="M17" s="15">
        <v>63428.76</v>
      </c>
      <c r="N17" s="15">
        <v>81249.899999999994</v>
      </c>
    </row>
    <row r="18" spans="1:14" ht="15.75" thickBot="1" x14ac:dyDescent="0.3"/>
    <row r="19" spans="1:14" ht="15.75" thickBot="1" x14ac:dyDescent="0.3">
      <c r="A19" s="5">
        <v>2020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 t="s">
        <v>7</v>
      </c>
      <c r="I19" s="6" t="s">
        <v>8</v>
      </c>
      <c r="J19" s="6" t="s">
        <v>9</v>
      </c>
      <c r="K19" s="6" t="s">
        <v>10</v>
      </c>
      <c r="L19" s="6" t="s">
        <v>11</v>
      </c>
      <c r="M19" s="6" t="s">
        <v>12</v>
      </c>
      <c r="N19" s="6" t="s">
        <v>13</v>
      </c>
    </row>
    <row r="20" spans="1:14" ht="15.75" thickBot="1" x14ac:dyDescent="0.3">
      <c r="A20" s="7" t="s">
        <v>14</v>
      </c>
      <c r="B20" s="8">
        <v>122109.15</v>
      </c>
      <c r="C20" s="8">
        <v>125802.06</v>
      </c>
      <c r="D20" s="8">
        <v>116523.66</v>
      </c>
      <c r="E20" s="8">
        <v>119157.6</v>
      </c>
      <c r="F20" s="8">
        <v>102658.19</v>
      </c>
      <c r="G20" s="8">
        <v>109455.18</v>
      </c>
      <c r="H20" s="8">
        <v>20935.2</v>
      </c>
      <c r="I20" s="8">
        <v>4333.38</v>
      </c>
      <c r="J20" s="8">
        <v>55330.13</v>
      </c>
      <c r="K20" s="8">
        <v>94719.6</v>
      </c>
      <c r="L20" s="8">
        <v>92369.07</v>
      </c>
      <c r="M20" s="9"/>
      <c r="N20" s="8">
        <v>963393.22</v>
      </c>
    </row>
    <row r="21" spans="1:14" ht="15.75" thickBot="1" x14ac:dyDescent="0.3">
      <c r="A21" s="7" t="s">
        <v>15</v>
      </c>
      <c r="B21" s="8">
        <v>4319.74</v>
      </c>
      <c r="C21" s="9">
        <v>385.08</v>
      </c>
      <c r="D21" s="10">
        <v>-46.2</v>
      </c>
      <c r="E21" s="9">
        <v>0</v>
      </c>
      <c r="F21" s="10">
        <v>-35.83</v>
      </c>
      <c r="G21" s="10">
        <v>-228.2</v>
      </c>
      <c r="H21" s="9">
        <v>0</v>
      </c>
      <c r="I21" s="11">
        <v>-11727.06</v>
      </c>
      <c r="J21" s="11">
        <v>-4203.26</v>
      </c>
      <c r="K21" s="11">
        <v>-4246.6499999999996</v>
      </c>
      <c r="L21" s="10">
        <v>-139.41999999999999</v>
      </c>
      <c r="M21" s="9"/>
      <c r="N21" s="11">
        <v>-15921.8</v>
      </c>
    </row>
    <row r="22" spans="1:14" ht="15.75" thickBot="1" x14ac:dyDescent="0.3">
      <c r="A22" s="7" t="s">
        <v>16</v>
      </c>
      <c r="B22" s="11">
        <v>-77325.97</v>
      </c>
      <c r="C22" s="11">
        <v>-80151.11</v>
      </c>
      <c r="D22" s="11">
        <v>-80622.880000000005</v>
      </c>
      <c r="E22" s="11">
        <v>-80361.52</v>
      </c>
      <c r="F22" s="11">
        <v>-79343.62</v>
      </c>
      <c r="G22" s="11">
        <v>-76930.37</v>
      </c>
      <c r="H22" s="11">
        <v>-30629.5</v>
      </c>
      <c r="I22" s="11">
        <v>-28873.37</v>
      </c>
      <c r="J22" s="11">
        <v>-56618.26</v>
      </c>
      <c r="K22" s="11">
        <v>-61336.21</v>
      </c>
      <c r="L22" s="11">
        <v>-79775</v>
      </c>
      <c r="M22" s="9"/>
      <c r="N22" s="11">
        <v>-731967.81</v>
      </c>
    </row>
    <row r="23" spans="1:14" ht="15.75" thickBot="1" x14ac:dyDescent="0.3">
      <c r="A23" s="7" t="s">
        <v>17</v>
      </c>
      <c r="B23" s="11">
        <v>-33550.089999999997</v>
      </c>
      <c r="C23" s="11">
        <v>-13183.26</v>
      </c>
      <c r="D23" s="11">
        <v>-16990.32</v>
      </c>
      <c r="E23" s="11">
        <v>-19084.03</v>
      </c>
      <c r="F23" s="11">
        <v>-13704.46</v>
      </c>
      <c r="G23" s="11">
        <v>-29322.66</v>
      </c>
      <c r="H23" s="11">
        <v>-46752.53</v>
      </c>
      <c r="I23" s="11">
        <v>-28701.49</v>
      </c>
      <c r="J23" s="11">
        <v>-67458.570000000007</v>
      </c>
      <c r="K23" s="11">
        <v>-34080.720000000001</v>
      </c>
      <c r="L23" s="11">
        <v>-28320.62</v>
      </c>
      <c r="M23" s="9"/>
      <c r="N23" s="11">
        <v>-331148.74</v>
      </c>
    </row>
    <row r="24" spans="1:14" ht="15.75" thickBot="1" x14ac:dyDescent="0.3">
      <c r="A24" s="7" t="s">
        <v>18</v>
      </c>
      <c r="B24" s="11">
        <v>-3753.08</v>
      </c>
      <c r="C24" s="11">
        <v>-3666.45</v>
      </c>
      <c r="D24" s="11">
        <v>-3654.8</v>
      </c>
      <c r="E24" s="11">
        <v>-3740.62</v>
      </c>
      <c r="F24" s="11">
        <v>-3754.7</v>
      </c>
      <c r="G24" s="11">
        <v>-3774.87</v>
      </c>
      <c r="H24" s="11">
        <v>-4002.83</v>
      </c>
      <c r="I24" s="11">
        <v>-3919.38</v>
      </c>
      <c r="J24" s="11">
        <v>-3915.16</v>
      </c>
      <c r="K24" s="11">
        <v>-3990.53</v>
      </c>
      <c r="L24" s="11">
        <v>-3925.57</v>
      </c>
      <c r="M24" s="9"/>
      <c r="N24" s="11">
        <v>-42097.99</v>
      </c>
    </row>
    <row r="25" spans="1:14" ht="15.75" thickBot="1" x14ac:dyDescent="0.3">
      <c r="A25" s="7" t="s">
        <v>19</v>
      </c>
      <c r="B25" s="8">
        <v>11799.75</v>
      </c>
      <c r="C25" s="8">
        <v>29186.32</v>
      </c>
      <c r="D25" s="8">
        <v>15209.46</v>
      </c>
      <c r="E25" s="8">
        <v>15971.43</v>
      </c>
      <c r="F25" s="8">
        <v>5819.58</v>
      </c>
      <c r="G25" s="10">
        <v>-800.92</v>
      </c>
      <c r="H25" s="11">
        <v>-60449.66</v>
      </c>
      <c r="I25" s="11">
        <v>-68887.92</v>
      </c>
      <c r="J25" s="11">
        <v>-76865.119999999995</v>
      </c>
      <c r="K25" s="11">
        <v>-8934.51</v>
      </c>
      <c r="L25" s="11">
        <v>-19791.54</v>
      </c>
      <c r="M25" s="9"/>
      <c r="N25" s="11">
        <v>-157743.12</v>
      </c>
    </row>
    <row r="27" spans="1:14" x14ac:dyDescent="0.25">
      <c r="B27" s="19" t="s">
        <v>21</v>
      </c>
      <c r="C27" s="19" t="s">
        <v>22</v>
      </c>
      <c r="D27" s="19" t="s">
        <v>23</v>
      </c>
      <c r="E27" s="19" t="s">
        <v>24</v>
      </c>
      <c r="F27" s="19" t="s">
        <v>21</v>
      </c>
      <c r="G27" s="19" t="s">
        <v>22</v>
      </c>
      <c r="H27" s="19" t="s">
        <v>23</v>
      </c>
    </row>
    <row r="28" spans="1:14" x14ac:dyDescent="0.25">
      <c r="A28" s="19" t="s">
        <v>20</v>
      </c>
      <c r="B28" s="20">
        <f>+SUM(B12:D12)</f>
        <v>428875.71</v>
      </c>
      <c r="C28" s="20">
        <f>+SUM(E12:G12)</f>
        <v>421395.38</v>
      </c>
      <c r="D28" s="20">
        <f>+SUM(H12:J12)</f>
        <v>157698.83000000002</v>
      </c>
      <c r="E28" s="20">
        <f>+SUM(K12:M12)</f>
        <v>428576.81999999995</v>
      </c>
      <c r="F28" s="20">
        <f>+SUM(B20:D20)</f>
        <v>364434.87</v>
      </c>
      <c r="G28" s="20">
        <f>+SUM(E20:G20)</f>
        <v>331270.96999999997</v>
      </c>
      <c r="H28" s="20">
        <f>+SUM(H20:J20)</f>
        <v>80598.709999999992</v>
      </c>
    </row>
    <row r="29" spans="1:14" x14ac:dyDescent="0.25">
      <c r="D29" s="20">
        <f>+SUM(B28:D28)</f>
        <v>1007969.9200000002</v>
      </c>
      <c r="E29" s="20">
        <f>+SUM(C28:E28)</f>
        <v>1007671.0299999999</v>
      </c>
      <c r="H29" s="20">
        <f>+SUM(F28:H28)</f>
        <v>776304.54999999993</v>
      </c>
    </row>
  </sheetData>
  <mergeCells count="1">
    <mergeCell ref="A5:L5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CABALLERO RUIZ</dc:creator>
  <cp:lastModifiedBy>JOSE ANTONIO CABALLERO RUIZ</cp:lastModifiedBy>
  <dcterms:created xsi:type="dcterms:W3CDTF">2020-11-18T06:06:27Z</dcterms:created>
  <dcterms:modified xsi:type="dcterms:W3CDTF">2020-11-18T16:39:33Z</dcterms:modified>
</cp:coreProperties>
</file>